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Janel\Dropbox\APT USC\2019 Annual Conference\Speakers\"/>
    </mc:Choice>
  </mc:AlternateContent>
  <xr:revisionPtr revIDLastSave="0" documentId="8_{0D353A04-ADDB-41E3-82C7-8172EAD4EA52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Sheet1!$A$1:$AB$29</definedName>
    <definedName name="_xlnm.Print_Titles" localSheetId="0">Sheet1!$A:$B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3" i="1" l="1"/>
  <c r="J13" i="1" s="1"/>
  <c r="L13" i="1" s="1"/>
  <c r="N13" i="1" s="1"/>
  <c r="P13" i="1" s="1"/>
  <c r="R13" i="1" s="1"/>
  <c r="T13" i="1" s="1"/>
  <c r="V13" i="1" s="1"/>
  <c r="X13" i="1" s="1"/>
  <c r="Z13" i="1" s="1"/>
  <c r="E26" i="1"/>
  <c r="B22" i="1"/>
  <c r="C21" i="1" s="1"/>
  <c r="AA21" i="1"/>
  <c r="Y21" i="1"/>
  <c r="W21" i="1"/>
  <c r="U21" i="1"/>
  <c r="S21" i="1"/>
  <c r="Q21" i="1"/>
  <c r="O21" i="1"/>
  <c r="M21" i="1"/>
  <c r="K21" i="1"/>
  <c r="I21" i="1"/>
  <c r="G21" i="1"/>
  <c r="E21" i="1"/>
  <c r="AA20" i="1"/>
  <c r="Y20" i="1"/>
  <c r="W20" i="1"/>
  <c r="U20" i="1"/>
  <c r="S20" i="1"/>
  <c r="Q20" i="1"/>
  <c r="O20" i="1"/>
  <c r="M20" i="1"/>
  <c r="K20" i="1"/>
  <c r="I20" i="1"/>
  <c r="G20" i="1"/>
  <c r="E20" i="1"/>
  <c r="AA19" i="1"/>
  <c r="Y19" i="1"/>
  <c r="W19" i="1"/>
  <c r="U19" i="1"/>
  <c r="S19" i="1"/>
  <c r="Q19" i="1"/>
  <c r="O19" i="1"/>
  <c r="M19" i="1"/>
  <c r="K19" i="1"/>
  <c r="I19" i="1"/>
  <c r="G19" i="1"/>
  <c r="E19" i="1"/>
  <c r="AA18" i="1"/>
  <c r="Y18" i="1"/>
  <c r="W18" i="1"/>
  <c r="U18" i="1"/>
  <c r="S18" i="1"/>
  <c r="Q18" i="1"/>
  <c r="O18" i="1"/>
  <c r="M18" i="1"/>
  <c r="K18" i="1"/>
  <c r="I18" i="1"/>
  <c r="G18" i="1"/>
  <c r="E18" i="1"/>
  <c r="C18" i="1"/>
  <c r="AA17" i="1"/>
  <c r="Y17" i="1"/>
  <c r="W17" i="1"/>
  <c r="U17" i="1"/>
  <c r="S17" i="1"/>
  <c r="Q17" i="1"/>
  <c r="O17" i="1"/>
  <c r="M17" i="1"/>
  <c r="K17" i="1"/>
  <c r="I17" i="1"/>
  <c r="G17" i="1"/>
  <c r="E17" i="1"/>
  <c r="AA16" i="1"/>
  <c r="Y16" i="1"/>
  <c r="W16" i="1"/>
  <c r="U16" i="1"/>
  <c r="S16" i="1"/>
  <c r="Q16" i="1"/>
  <c r="O16" i="1"/>
  <c r="M16" i="1"/>
  <c r="K16" i="1"/>
  <c r="I16" i="1"/>
  <c r="G16" i="1"/>
  <c r="E16" i="1"/>
  <c r="AA15" i="1"/>
  <c r="Y15" i="1"/>
  <c r="W15" i="1"/>
  <c r="U15" i="1"/>
  <c r="S15" i="1"/>
  <c r="Q15" i="1"/>
  <c r="O15" i="1"/>
  <c r="M15" i="1"/>
  <c r="K15" i="1"/>
  <c r="I15" i="1"/>
  <c r="I22" i="1" s="1"/>
  <c r="G15" i="1"/>
  <c r="E15" i="1"/>
  <c r="B11" i="1"/>
  <c r="C8" i="1" s="1"/>
  <c r="AA10" i="1"/>
  <c r="Y10" i="1"/>
  <c r="W10" i="1"/>
  <c r="U10" i="1"/>
  <c r="S10" i="1"/>
  <c r="Q10" i="1"/>
  <c r="O10" i="1"/>
  <c r="M10" i="1"/>
  <c r="K10" i="1"/>
  <c r="I10" i="1"/>
  <c r="G10" i="1"/>
  <c r="E10" i="1"/>
  <c r="C10" i="1"/>
  <c r="AA9" i="1"/>
  <c r="Y9" i="1"/>
  <c r="W9" i="1"/>
  <c r="U9" i="1"/>
  <c r="S9" i="1"/>
  <c r="Q9" i="1"/>
  <c r="O9" i="1"/>
  <c r="M9" i="1"/>
  <c r="K9" i="1"/>
  <c r="I9" i="1"/>
  <c r="G9" i="1"/>
  <c r="E9" i="1"/>
  <c r="C9" i="1"/>
  <c r="AA8" i="1"/>
  <c r="Y8" i="1"/>
  <c r="W8" i="1"/>
  <c r="U8" i="1"/>
  <c r="S8" i="1"/>
  <c r="Q8" i="1"/>
  <c r="O8" i="1"/>
  <c r="M8" i="1"/>
  <c r="K8" i="1"/>
  <c r="I8" i="1"/>
  <c r="G8" i="1"/>
  <c r="E8" i="1"/>
  <c r="AA7" i="1"/>
  <c r="Y7" i="1"/>
  <c r="W7" i="1"/>
  <c r="U7" i="1"/>
  <c r="S7" i="1"/>
  <c r="Q7" i="1"/>
  <c r="O7" i="1"/>
  <c r="M7" i="1"/>
  <c r="K7" i="1"/>
  <c r="I7" i="1"/>
  <c r="G7" i="1"/>
  <c r="E7" i="1"/>
  <c r="C7" i="1"/>
  <c r="AA6" i="1"/>
  <c r="Y6" i="1"/>
  <c r="W6" i="1"/>
  <c r="U6" i="1"/>
  <c r="S6" i="1"/>
  <c r="Q6" i="1"/>
  <c r="Q11" i="1" s="1"/>
  <c r="O6" i="1"/>
  <c r="M6" i="1"/>
  <c r="K6" i="1"/>
  <c r="I6" i="1"/>
  <c r="G6" i="1"/>
  <c r="E6" i="1"/>
  <c r="C6" i="1"/>
  <c r="AA5" i="1"/>
  <c r="AA11" i="1" s="1"/>
  <c r="Y5" i="1"/>
  <c r="W5" i="1"/>
  <c r="U5" i="1"/>
  <c r="S5" i="1"/>
  <c r="Q5" i="1"/>
  <c r="O5" i="1"/>
  <c r="M5" i="1"/>
  <c r="K5" i="1"/>
  <c r="I5" i="1"/>
  <c r="G5" i="1"/>
  <c r="E5" i="1"/>
  <c r="C5" i="1"/>
  <c r="AA4" i="1"/>
  <c r="Y4" i="1"/>
  <c r="W4" i="1"/>
  <c r="U4" i="1"/>
  <c r="U11" i="1" s="1"/>
  <c r="S4" i="1"/>
  <c r="Q4" i="1"/>
  <c r="O4" i="1"/>
  <c r="M4" i="1"/>
  <c r="K4" i="1"/>
  <c r="I4" i="1"/>
  <c r="G4" i="1"/>
  <c r="E4" i="1"/>
  <c r="E11" i="1" s="1"/>
  <c r="J2" i="1"/>
  <c r="L2" i="1" s="1"/>
  <c r="N2" i="1" s="1"/>
  <c r="P2" i="1" s="1"/>
  <c r="R2" i="1" s="1"/>
  <c r="T2" i="1" s="1"/>
  <c r="V2" i="1" s="1"/>
  <c r="X2" i="1" s="1"/>
  <c r="Z2" i="1" s="1"/>
  <c r="H2" i="1"/>
  <c r="O11" i="1" l="1"/>
  <c r="G11" i="1"/>
  <c r="W11" i="1"/>
  <c r="M11" i="1"/>
  <c r="M24" i="1" s="1"/>
  <c r="C15" i="1"/>
  <c r="S22" i="1"/>
  <c r="AA22" i="1"/>
  <c r="AA24" i="1" s="1"/>
  <c r="Q22" i="1"/>
  <c r="Q24" i="1" s="1"/>
  <c r="Y22" i="1"/>
  <c r="C19" i="1"/>
  <c r="B24" i="1"/>
  <c r="B28" i="1" s="1"/>
  <c r="I11" i="1"/>
  <c r="I24" i="1" s="1"/>
  <c r="Y11" i="1"/>
  <c r="E22" i="1"/>
  <c r="M22" i="1"/>
  <c r="U22" i="1"/>
  <c r="U24" i="1" s="1"/>
  <c r="C16" i="1"/>
  <c r="C20" i="1"/>
  <c r="C4" i="1"/>
  <c r="C11" i="1" s="1"/>
  <c r="K11" i="1"/>
  <c r="K24" i="1" s="1"/>
  <c r="S11" i="1"/>
  <c r="G22" i="1"/>
  <c r="G24" i="1" s="1"/>
  <c r="O22" i="1"/>
  <c r="W22" i="1"/>
  <c r="C17" i="1"/>
  <c r="Y24" i="1"/>
  <c r="AB17" i="1"/>
  <c r="W24" i="1"/>
  <c r="AB19" i="1"/>
  <c r="O24" i="1"/>
  <c r="AB15" i="1"/>
  <c r="AB18" i="1"/>
  <c r="K22" i="1"/>
  <c r="AB20" i="1"/>
  <c r="AB16" i="1"/>
  <c r="AB21" i="1"/>
  <c r="S24" i="1"/>
  <c r="AB6" i="1"/>
  <c r="AB10" i="1"/>
  <c r="AB8" i="1"/>
  <c r="AB5" i="1"/>
  <c r="AB4" i="1"/>
  <c r="AB9" i="1"/>
  <c r="AB7" i="1"/>
  <c r="E24" i="1"/>
  <c r="E28" i="1" s="1"/>
  <c r="G26" i="1" s="1"/>
  <c r="G28" i="1" l="1"/>
  <c r="I26" i="1" s="1"/>
  <c r="I28" i="1" s="1"/>
  <c r="K26" i="1" s="1"/>
  <c r="C22" i="1"/>
  <c r="K28" i="1"/>
  <c r="M26" i="1" s="1"/>
  <c r="M28" i="1" s="1"/>
  <c r="O26" i="1" s="1"/>
  <c r="O28" i="1" s="1"/>
  <c r="Q26" i="1" s="1"/>
  <c r="Q28" i="1" s="1"/>
  <c r="S26" i="1" s="1"/>
  <c r="S28" i="1" s="1"/>
  <c r="U26" i="1" s="1"/>
  <c r="U28" i="1" s="1"/>
  <c r="W26" i="1" s="1"/>
  <c r="W28" i="1" s="1"/>
  <c r="Y26" i="1" s="1"/>
  <c r="Y28" i="1" s="1"/>
  <c r="AA26" i="1" s="1"/>
  <c r="AA28" i="1" s="1"/>
  <c r="AB26" i="1" s="1"/>
  <c r="AB22" i="1"/>
  <c r="AB11" i="1"/>
  <c r="AB24" i="1" l="1"/>
  <c r="AB28" i="1" s="1"/>
</calcChain>
</file>

<file path=xl/sharedStrings.xml><?xml version="1.0" encoding="utf-8"?>
<sst xmlns="http://schemas.openxmlformats.org/spreadsheetml/2006/main" count="154" uniqueCount="31">
  <si>
    <t>Current Budget</t>
  </si>
  <si>
    <t>Month</t>
  </si>
  <si>
    <t>Amended</t>
  </si>
  <si>
    <t>Budget</t>
  </si>
  <si>
    <t>%</t>
  </si>
  <si>
    <t>Total</t>
  </si>
  <si>
    <t>Property Taxes</t>
  </si>
  <si>
    <t>State Grants</t>
  </si>
  <si>
    <t>Charges for Services</t>
  </si>
  <si>
    <t>Investment Income</t>
  </si>
  <si>
    <t>Other Revenues</t>
  </si>
  <si>
    <t>Gain on Exchange of Assets</t>
  </si>
  <si>
    <t>Transfers In</t>
  </si>
  <si>
    <t>Expenditures</t>
  </si>
  <si>
    <t>Salaries &amp; Wages</t>
  </si>
  <si>
    <t>Fringe Benefits</t>
  </si>
  <si>
    <t>Professional/Contractual Services</t>
  </si>
  <si>
    <t>Commodities</t>
  </si>
  <si>
    <t>Interest on Debt</t>
  </si>
  <si>
    <t>Captial Outlay</t>
  </si>
  <si>
    <t>Trandfer Out</t>
  </si>
  <si>
    <t>Beginning Cash &amp; Investments</t>
  </si>
  <si>
    <t>Ending Cash &amp; Investments</t>
  </si>
  <si>
    <t xml:space="preserve">Projected </t>
  </si>
  <si>
    <t>Monthly</t>
  </si>
  <si>
    <t>Amount</t>
  </si>
  <si>
    <t>Total Expenditures</t>
  </si>
  <si>
    <t>Revenues</t>
  </si>
  <si>
    <t>Total Revenues</t>
  </si>
  <si>
    <t>Projected</t>
  </si>
  <si>
    <t>Net Cash from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</si>
</sst>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9" fontId="2" fillId="2" borderId="2" xfId="2" applyFont="1" applyFill="1" applyBorder="1"/>
    <xf numFmtId="165" fontId="2" fillId="2" borderId="2" xfId="1" applyNumberFormat="1" applyFont="1" applyFill="1" applyBorder="1"/>
    <xf numFmtId="165" fontId="2" fillId="2" borderId="2" xfId="0" applyNumberFormat="1" applyFont="1" applyFill="1" applyBorder="1"/>
    <xf numFmtId="0" fontId="0" fillId="0" borderId="2" xfId="0" applyBorder="1"/>
    <xf numFmtId="0" fontId="2" fillId="2" borderId="2" xfId="0" applyFont="1" applyFill="1" applyBorder="1"/>
    <xf numFmtId="2" fontId="2" fillId="2" borderId="2" xfId="1" applyNumberFormat="1" applyFont="1" applyFill="1" applyBorder="1"/>
    <xf numFmtId="0" fontId="2" fillId="2" borderId="4" xfId="0" applyFont="1" applyFill="1" applyBorder="1" applyAlignment="1">
      <alignment horizontal="right"/>
    </xf>
    <xf numFmtId="0" fontId="3" fillId="2" borderId="4" xfId="0" applyFont="1" applyFill="1" applyBorder="1"/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>
      <alignment horizontal="left"/>
    </xf>
    <xf numFmtId="0" fontId="4" fillId="2" borderId="2" xfId="0" applyFont="1" applyFill="1" applyBorder="1"/>
    <xf numFmtId="0" fontId="5" fillId="2" borderId="2" xfId="0" applyFont="1" applyFill="1" applyBorder="1"/>
    <xf numFmtId="0" fontId="5" fillId="2" borderId="0" xfId="0" applyFont="1" applyFill="1"/>
    <xf numFmtId="0" fontId="8" fillId="2" borderId="0" xfId="0" applyFont="1" applyFill="1"/>
    <xf numFmtId="3" fontId="4" fillId="2" borderId="2" xfId="0" applyNumberFormat="1" applyFont="1" applyFill="1" applyBorder="1"/>
    <xf numFmtId="9" fontId="4" fillId="2" borderId="2" xfId="0" applyNumberFormat="1" applyFont="1" applyFill="1" applyBorder="1" applyAlignment="1">
      <alignment horizontal="center"/>
    </xf>
    <xf numFmtId="165" fontId="4" fillId="2" borderId="2" xfId="1" applyNumberFormat="1" applyFont="1" applyFill="1" applyBorder="1"/>
    <xf numFmtId="9" fontId="4" fillId="2" borderId="2" xfId="2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3" fontId="7" fillId="2" borderId="4" xfId="0" applyNumberFormat="1" applyFont="1" applyFill="1" applyBorder="1"/>
    <xf numFmtId="9" fontId="7" fillId="2" borderId="4" xfId="0" applyNumberFormat="1" applyFont="1" applyFill="1" applyBorder="1"/>
    <xf numFmtId="165" fontId="4" fillId="2" borderId="0" xfId="1" applyNumberFormat="1" applyFont="1" applyFill="1"/>
    <xf numFmtId="0" fontId="4" fillId="2" borderId="0" xfId="0" applyFont="1" applyFill="1"/>
    <xf numFmtId="165" fontId="4" fillId="2" borderId="0" xfId="0" applyNumberFormat="1" applyFont="1" applyFill="1"/>
    <xf numFmtId="165" fontId="2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Net Cash from Operations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(Sheet1!$E$24,Sheet1!$G$24,Sheet1!$I$24,Sheet1!$K$24,Sheet1!$M$24,Sheet1!$O$24,Sheet1!$Q$24,Sheet1!$S$24,Sheet1!$U$24,Sheet1!$W$24,Sheet1!$Y$24,Sheet1!$AA$24)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AD-46B5-AB76-54FB7D39F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888136"/>
        <c:axId val="148888920"/>
      </c:lineChart>
      <c:catAx>
        <c:axId val="1488881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88920"/>
        <c:crosses val="autoZero"/>
        <c:auto val="1"/>
        <c:lblAlgn val="ctr"/>
        <c:lblOffset val="100"/>
        <c:noMultiLvlLbl val="0"/>
      </c:catAx>
      <c:valAx>
        <c:axId val="148888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88136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Sheet1!$A$28</c:f>
              <c:strCache>
                <c:ptCount val="1"/>
                <c:pt idx="0">
                  <c:v>Ending Cash &amp; Investments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(Sheet1!$E$28,Sheet1!$G$28,Sheet1!$I$28,Sheet1!$K$28,Sheet1!$M$28,Sheet1!$O$28,Sheet1!$Q$28,Sheet1!$S$28,Sheet1!$U$28,Sheet1!$W$28,Sheet1!$Y$28,Sheet1!$AA$28)</c:f>
              <c:numCache>
                <c:formatCode>_(* #,##0_);_(* \(#,##0\);_(* "-"??_);_(@_)</c:formatCode>
                <c:ptCount val="12"/>
                <c:pt idx="0">
                  <c:v>1300000</c:v>
                </c:pt>
                <c:pt idx="1">
                  <c:v>1300000</c:v>
                </c:pt>
                <c:pt idx="2">
                  <c:v>1300000</c:v>
                </c:pt>
                <c:pt idx="3">
                  <c:v>1300000</c:v>
                </c:pt>
                <c:pt idx="4">
                  <c:v>1300000</c:v>
                </c:pt>
                <c:pt idx="5">
                  <c:v>1300000</c:v>
                </c:pt>
                <c:pt idx="6">
                  <c:v>1300000</c:v>
                </c:pt>
                <c:pt idx="7">
                  <c:v>1300000</c:v>
                </c:pt>
                <c:pt idx="8">
                  <c:v>1300000</c:v>
                </c:pt>
                <c:pt idx="9">
                  <c:v>1300000</c:v>
                </c:pt>
                <c:pt idx="10">
                  <c:v>1300000</c:v>
                </c:pt>
                <c:pt idx="11">
                  <c:v>1300000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66-468A-8187-93103F5F2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889312"/>
        <c:axId val="148891664"/>
      </c:lineChart>
      <c:catAx>
        <c:axId val="1488893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91664"/>
        <c:crosses val="autoZero"/>
        <c:auto val="1"/>
        <c:lblAlgn val="ctr"/>
        <c:lblOffset val="100"/>
        <c:noMultiLvlLbl val="0"/>
      </c:catAx>
      <c:valAx>
        <c:axId val="14889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8931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28</xdr:row>
      <xdr:rowOff>80962</xdr:rowOff>
    </xdr:from>
    <xdr:to>
      <xdr:col>5</xdr:col>
      <xdr:colOff>428625</xdr:colOff>
      <xdr:row>42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28</xdr:row>
      <xdr:rowOff>90487</xdr:rowOff>
    </xdr:from>
    <xdr:to>
      <xdr:col>13</xdr:col>
      <xdr:colOff>314325</xdr:colOff>
      <xdr:row>42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B28"/>
  <sheetViews>
    <sheetView tabSelected="1" zoomScaleNormal="100" workbookViewId="0"/>
  </sheetViews>
  <sheetFormatPr defaultRowHeight="14.4" x14ac:dyDescent="0.3"/>
  <cols>
    <col min="1" max="1" width="33.33203125" bestFit="1" customWidth="1"/>
    <col min="2" max="2" width="12.88671875" bestFit="1" customWidth="1"/>
    <col min="3" max="3" width="9.33203125" bestFit="1" customWidth="1"/>
    <col min="5" max="5" width="11.5546875" bestFit="1" customWidth="1"/>
    <col min="7" max="7" width="11.5546875" bestFit="1" customWidth="1"/>
    <col min="9" max="9" width="11.5546875" bestFit="1" customWidth="1"/>
    <col min="11" max="11" width="11.5546875" bestFit="1" customWidth="1"/>
    <col min="13" max="13" width="11.5546875" bestFit="1" customWidth="1"/>
    <col min="15" max="15" width="11.5546875" bestFit="1" customWidth="1"/>
    <col min="17" max="17" width="11.5546875" bestFit="1" customWidth="1"/>
    <col min="19" max="19" width="11.5546875" bestFit="1" customWidth="1"/>
    <col min="21" max="21" width="11.5546875" bestFit="1" customWidth="1"/>
    <col min="23" max="23" width="11.5546875" bestFit="1" customWidth="1"/>
    <col min="25" max="25" width="11.5546875" bestFit="1" customWidth="1"/>
    <col min="27" max="28" width="11.5546875" bestFit="1" customWidth="1"/>
  </cols>
  <sheetData>
    <row r="1" spans="1:132" ht="24.9" customHeight="1" x14ac:dyDescent="0.3">
      <c r="A1" s="12" t="s">
        <v>0</v>
      </c>
      <c r="B1" s="23"/>
      <c r="C1" s="24"/>
      <c r="D1" s="25" t="s">
        <v>1</v>
      </c>
      <c r="E1" s="26" t="s">
        <v>23</v>
      </c>
      <c r="F1" s="25" t="s">
        <v>1</v>
      </c>
      <c r="G1" s="26" t="s">
        <v>23</v>
      </c>
      <c r="H1" s="25" t="s">
        <v>1</v>
      </c>
      <c r="I1" s="26" t="s">
        <v>23</v>
      </c>
      <c r="J1" s="25" t="s">
        <v>1</v>
      </c>
      <c r="K1" s="26" t="s">
        <v>23</v>
      </c>
      <c r="L1" s="25" t="s">
        <v>1</v>
      </c>
      <c r="M1" s="26" t="s">
        <v>23</v>
      </c>
      <c r="N1" s="25" t="s">
        <v>1</v>
      </c>
      <c r="O1" s="37" t="s">
        <v>23</v>
      </c>
      <c r="P1" s="25" t="s">
        <v>1</v>
      </c>
      <c r="Q1" s="26" t="s">
        <v>23</v>
      </c>
      <c r="R1" s="25" t="s">
        <v>1</v>
      </c>
      <c r="S1" s="26" t="s">
        <v>23</v>
      </c>
      <c r="T1" s="25" t="s">
        <v>1</v>
      </c>
      <c r="U1" s="26" t="s">
        <v>23</v>
      </c>
      <c r="V1" s="25" t="s">
        <v>1</v>
      </c>
      <c r="W1" s="26" t="s">
        <v>23</v>
      </c>
      <c r="X1" s="25" t="s">
        <v>1</v>
      </c>
      <c r="Y1" s="26" t="s">
        <v>23</v>
      </c>
      <c r="Z1" s="25" t="s">
        <v>1</v>
      </c>
      <c r="AA1" s="26" t="s">
        <v>23</v>
      </c>
      <c r="AB1" s="23"/>
    </row>
    <row r="2" spans="1:132" ht="24.9" customHeight="1" x14ac:dyDescent="0.3">
      <c r="A2" s="9"/>
      <c r="B2" s="27" t="s">
        <v>2</v>
      </c>
      <c r="C2" s="28" t="s">
        <v>3</v>
      </c>
      <c r="D2" s="27">
        <v>1</v>
      </c>
      <c r="E2" s="28" t="s">
        <v>24</v>
      </c>
      <c r="F2" s="27">
        <v>2</v>
      </c>
      <c r="G2" s="28" t="s">
        <v>24</v>
      </c>
      <c r="H2" s="27">
        <f>F2+1</f>
        <v>3</v>
      </c>
      <c r="I2" s="28" t="s">
        <v>24</v>
      </c>
      <c r="J2" s="27">
        <f>H2+1</f>
        <v>4</v>
      </c>
      <c r="K2" s="28" t="s">
        <v>24</v>
      </c>
      <c r="L2" s="27">
        <f>J2+1</f>
        <v>5</v>
      </c>
      <c r="M2" s="28" t="s">
        <v>24</v>
      </c>
      <c r="N2" s="27">
        <f>L2+1</f>
        <v>6</v>
      </c>
      <c r="O2" s="27" t="s">
        <v>24</v>
      </c>
      <c r="P2" s="27">
        <f>N2+1</f>
        <v>7</v>
      </c>
      <c r="Q2" s="28" t="s">
        <v>24</v>
      </c>
      <c r="R2" s="27">
        <f>P2+1</f>
        <v>8</v>
      </c>
      <c r="S2" s="28" t="s">
        <v>24</v>
      </c>
      <c r="T2" s="27">
        <f>R2+1</f>
        <v>9</v>
      </c>
      <c r="U2" s="28" t="s">
        <v>24</v>
      </c>
      <c r="V2" s="27">
        <f>T2+1</f>
        <v>10</v>
      </c>
      <c r="W2" s="28" t="s">
        <v>24</v>
      </c>
      <c r="X2" s="27">
        <f>V2+1</f>
        <v>11</v>
      </c>
      <c r="Y2" s="28" t="s">
        <v>24</v>
      </c>
      <c r="Z2" s="27">
        <f>X2+1</f>
        <v>12</v>
      </c>
      <c r="AA2" s="28" t="s">
        <v>24</v>
      </c>
      <c r="AB2" s="27" t="s">
        <v>29</v>
      </c>
    </row>
    <row r="3" spans="1:132" ht="24.9" customHeight="1" x14ac:dyDescent="0.3">
      <c r="A3" s="14" t="s">
        <v>27</v>
      </c>
      <c r="B3" s="29" t="s">
        <v>3</v>
      </c>
      <c r="C3" s="30" t="s">
        <v>4</v>
      </c>
      <c r="D3" s="29" t="s">
        <v>4</v>
      </c>
      <c r="E3" s="30" t="s">
        <v>25</v>
      </c>
      <c r="F3" s="29" t="s">
        <v>4</v>
      </c>
      <c r="G3" s="30" t="s">
        <v>25</v>
      </c>
      <c r="H3" s="29" t="s">
        <v>4</v>
      </c>
      <c r="I3" s="30" t="s">
        <v>25</v>
      </c>
      <c r="J3" s="29" t="s">
        <v>4</v>
      </c>
      <c r="K3" s="30" t="s">
        <v>25</v>
      </c>
      <c r="L3" s="29" t="s">
        <v>4</v>
      </c>
      <c r="M3" s="30" t="s">
        <v>25</v>
      </c>
      <c r="N3" s="29" t="s">
        <v>4</v>
      </c>
      <c r="O3" s="29" t="s">
        <v>25</v>
      </c>
      <c r="P3" s="29" t="s">
        <v>4</v>
      </c>
      <c r="Q3" s="30" t="s">
        <v>25</v>
      </c>
      <c r="R3" s="29" t="s">
        <v>4</v>
      </c>
      <c r="S3" s="30" t="s">
        <v>25</v>
      </c>
      <c r="T3" s="29" t="s">
        <v>4</v>
      </c>
      <c r="U3" s="30" t="s">
        <v>25</v>
      </c>
      <c r="V3" s="29" t="s">
        <v>4</v>
      </c>
      <c r="W3" s="30" t="s">
        <v>25</v>
      </c>
      <c r="X3" s="29" t="s">
        <v>4</v>
      </c>
      <c r="Y3" s="30" t="s">
        <v>25</v>
      </c>
      <c r="Z3" s="29" t="s">
        <v>4</v>
      </c>
      <c r="AA3" s="30" t="s">
        <v>25</v>
      </c>
      <c r="AB3" s="29" t="s">
        <v>5</v>
      </c>
    </row>
    <row r="4" spans="1:132" s="5" customFormat="1" ht="24.9" customHeight="1" x14ac:dyDescent="0.3">
      <c r="A4" s="10" t="s">
        <v>6</v>
      </c>
      <c r="B4" s="19">
        <v>6000000</v>
      </c>
      <c r="C4" s="20">
        <f t="shared" ref="C4:C10" si="0">B4/$B$11</f>
        <v>0.6</v>
      </c>
      <c r="D4" s="2"/>
      <c r="E4" s="3">
        <f>D4*$B$4</f>
        <v>0</v>
      </c>
      <c r="F4" s="2"/>
      <c r="G4" s="3">
        <f>F4*$B$4</f>
        <v>0</v>
      </c>
      <c r="H4" s="2"/>
      <c r="I4" s="3">
        <f>H4*$B$4</f>
        <v>0</v>
      </c>
      <c r="J4" s="2"/>
      <c r="K4" s="3">
        <f>J4*$B$4</f>
        <v>0</v>
      </c>
      <c r="L4" s="2"/>
      <c r="M4" s="3">
        <f>L4*$B$4</f>
        <v>0</v>
      </c>
      <c r="N4" s="2"/>
      <c r="O4" s="3">
        <f>N4*$B$4</f>
        <v>0</v>
      </c>
      <c r="P4" s="2"/>
      <c r="Q4" s="3">
        <f>P4*$B$4</f>
        <v>0</v>
      </c>
      <c r="R4" s="2"/>
      <c r="S4" s="3">
        <f>R4*$B$4</f>
        <v>0</v>
      </c>
      <c r="T4" s="2"/>
      <c r="U4" s="3">
        <f>T4*$B$4</f>
        <v>0</v>
      </c>
      <c r="V4" s="2"/>
      <c r="W4" s="3">
        <f>V4*$B$4</f>
        <v>0</v>
      </c>
      <c r="X4" s="2"/>
      <c r="Y4" s="3">
        <f>X4*$B$4</f>
        <v>0</v>
      </c>
      <c r="Z4" s="2"/>
      <c r="AA4" s="3">
        <f>Z4*$B$4</f>
        <v>0</v>
      </c>
      <c r="AB4" s="4">
        <f t="shared" ref="AB4:AB10" si="1">SUM(AA4,Y4,W4,U4,S4,Q4,O4,M4,K4,I4,G4,E4)</f>
        <v>0</v>
      </c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</row>
    <row r="5" spans="1:132" s="5" customFormat="1" ht="24.9" customHeight="1" x14ac:dyDescent="0.3">
      <c r="A5" s="10" t="s">
        <v>7</v>
      </c>
      <c r="B5" s="19">
        <v>800000</v>
      </c>
      <c r="C5" s="20">
        <f t="shared" si="0"/>
        <v>0.08</v>
      </c>
      <c r="D5" s="2"/>
      <c r="E5" s="3">
        <f>D5*$B$5</f>
        <v>0</v>
      </c>
      <c r="F5" s="2"/>
      <c r="G5" s="3">
        <f>F5*$B$5</f>
        <v>0</v>
      </c>
      <c r="H5" s="2"/>
      <c r="I5" s="3">
        <f>H5*$B$5</f>
        <v>0</v>
      </c>
      <c r="J5" s="2"/>
      <c r="K5" s="3">
        <f>J5*$B$5</f>
        <v>0</v>
      </c>
      <c r="L5" s="2"/>
      <c r="M5" s="3">
        <f>L5*$B$5</f>
        <v>0</v>
      </c>
      <c r="N5" s="2"/>
      <c r="O5" s="3">
        <f>N5*$B$5</f>
        <v>0</v>
      </c>
      <c r="P5" s="2"/>
      <c r="Q5" s="3">
        <f>P5*$B$5</f>
        <v>0</v>
      </c>
      <c r="R5" s="2"/>
      <c r="S5" s="3">
        <f>R5*$B$5</f>
        <v>0</v>
      </c>
      <c r="T5" s="2"/>
      <c r="U5" s="3">
        <f>T5*$B$5</f>
        <v>0</v>
      </c>
      <c r="V5" s="2"/>
      <c r="W5" s="3">
        <f>V5*$B$5</f>
        <v>0</v>
      </c>
      <c r="X5" s="2"/>
      <c r="Y5" s="3">
        <f>X5*$B$5</f>
        <v>0</v>
      </c>
      <c r="Z5" s="2"/>
      <c r="AA5" s="3">
        <f>Z5*$B$5</f>
        <v>0</v>
      </c>
      <c r="AB5" s="4">
        <f t="shared" si="1"/>
        <v>0</v>
      </c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</row>
    <row r="6" spans="1:132" s="5" customFormat="1" ht="24.9" customHeight="1" x14ac:dyDescent="0.3">
      <c r="A6" s="10" t="s">
        <v>8</v>
      </c>
      <c r="B6" s="19">
        <v>2000000</v>
      </c>
      <c r="C6" s="20">
        <f t="shared" si="0"/>
        <v>0.2</v>
      </c>
      <c r="D6" s="2"/>
      <c r="E6" s="3">
        <f>D6*$B$6</f>
        <v>0</v>
      </c>
      <c r="F6" s="2"/>
      <c r="G6" s="3">
        <f>F6*$B$6</f>
        <v>0</v>
      </c>
      <c r="H6" s="2"/>
      <c r="I6" s="3">
        <f>H6*$B$6</f>
        <v>0</v>
      </c>
      <c r="J6" s="2"/>
      <c r="K6" s="3">
        <f>J6*$B$6</f>
        <v>0</v>
      </c>
      <c r="L6" s="2"/>
      <c r="M6" s="3">
        <f>L6*$B$6</f>
        <v>0</v>
      </c>
      <c r="N6" s="2"/>
      <c r="O6" s="3">
        <f>N6*$B$6</f>
        <v>0</v>
      </c>
      <c r="P6" s="2"/>
      <c r="Q6" s="3">
        <f>P6*$B$6</f>
        <v>0</v>
      </c>
      <c r="R6" s="2"/>
      <c r="S6" s="3">
        <f>R6*$B$6</f>
        <v>0</v>
      </c>
      <c r="T6" s="2"/>
      <c r="U6" s="3">
        <f>T6*$B$6</f>
        <v>0</v>
      </c>
      <c r="V6" s="2"/>
      <c r="W6" s="3">
        <f>V6*$B$6</f>
        <v>0</v>
      </c>
      <c r="X6" s="2"/>
      <c r="Y6" s="3">
        <f>X6*$B$6</f>
        <v>0</v>
      </c>
      <c r="Z6" s="2"/>
      <c r="AA6" s="3">
        <f>Z6*$B$6</f>
        <v>0</v>
      </c>
      <c r="AB6" s="4">
        <f t="shared" si="1"/>
        <v>0</v>
      </c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</row>
    <row r="7" spans="1:132" s="5" customFormat="1" ht="24.9" customHeight="1" x14ac:dyDescent="0.3">
      <c r="A7" s="10" t="s">
        <v>9</v>
      </c>
      <c r="B7" s="19">
        <v>500000</v>
      </c>
      <c r="C7" s="20">
        <f t="shared" si="0"/>
        <v>0.05</v>
      </c>
      <c r="D7" s="2"/>
      <c r="E7" s="3">
        <f>D7*$B$7</f>
        <v>0</v>
      </c>
      <c r="F7" s="2"/>
      <c r="G7" s="3">
        <f>F7*$B$7</f>
        <v>0</v>
      </c>
      <c r="H7" s="2"/>
      <c r="I7" s="3">
        <f>H7*$B$7</f>
        <v>0</v>
      </c>
      <c r="J7" s="2"/>
      <c r="K7" s="3">
        <f>J7*$B$7</f>
        <v>0</v>
      </c>
      <c r="L7" s="2"/>
      <c r="M7" s="3">
        <f>L7*$B$7</f>
        <v>0</v>
      </c>
      <c r="N7" s="2"/>
      <c r="O7" s="3">
        <f>N7*$B$7</f>
        <v>0</v>
      </c>
      <c r="P7" s="2"/>
      <c r="Q7" s="3">
        <f>P7*$B$7</f>
        <v>0</v>
      </c>
      <c r="R7" s="2"/>
      <c r="S7" s="3">
        <f>R7*$B$7</f>
        <v>0</v>
      </c>
      <c r="T7" s="2"/>
      <c r="U7" s="3">
        <f>T7*$B$7</f>
        <v>0</v>
      </c>
      <c r="V7" s="2"/>
      <c r="W7" s="3">
        <f>V7*$B$7</f>
        <v>0</v>
      </c>
      <c r="X7" s="2"/>
      <c r="Y7" s="3">
        <f>X7*$B$7</f>
        <v>0</v>
      </c>
      <c r="Z7" s="2"/>
      <c r="AA7" s="3">
        <f>Z7*$B$7</f>
        <v>0</v>
      </c>
      <c r="AB7" s="4">
        <f t="shared" si="1"/>
        <v>0</v>
      </c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</row>
    <row r="8" spans="1:132" s="5" customFormat="1" ht="24.9" customHeight="1" x14ac:dyDescent="0.3">
      <c r="A8" s="10" t="s">
        <v>10</v>
      </c>
      <c r="B8" s="19">
        <v>250000</v>
      </c>
      <c r="C8" s="20">
        <f t="shared" si="0"/>
        <v>2.5000000000000001E-2</v>
      </c>
      <c r="D8" s="2"/>
      <c r="E8" s="3">
        <f>D8*$B$8</f>
        <v>0</v>
      </c>
      <c r="F8" s="2"/>
      <c r="G8" s="3">
        <f>F8*$B$8</f>
        <v>0</v>
      </c>
      <c r="H8" s="2"/>
      <c r="I8" s="3">
        <f>H8*$B$8</f>
        <v>0</v>
      </c>
      <c r="J8" s="2"/>
      <c r="K8" s="3">
        <f>J8*$B$8</f>
        <v>0</v>
      </c>
      <c r="L8" s="2"/>
      <c r="M8" s="3">
        <f>L8*$B$8</f>
        <v>0</v>
      </c>
      <c r="N8" s="2"/>
      <c r="O8" s="3">
        <f>N8*$B$8</f>
        <v>0</v>
      </c>
      <c r="P8" s="2"/>
      <c r="Q8" s="3">
        <f>P8*$B$8</f>
        <v>0</v>
      </c>
      <c r="R8" s="2"/>
      <c r="S8" s="3">
        <f>R8*$B$8</f>
        <v>0</v>
      </c>
      <c r="T8" s="2"/>
      <c r="U8" s="3">
        <f>T8*$B$8</f>
        <v>0</v>
      </c>
      <c r="V8" s="2"/>
      <c r="W8" s="3">
        <f>V8*$B$8</f>
        <v>0</v>
      </c>
      <c r="X8" s="2"/>
      <c r="Y8" s="3">
        <f>X8*$B$8</f>
        <v>0</v>
      </c>
      <c r="Z8" s="2"/>
      <c r="AA8" s="3">
        <f>Z8*$B$8</f>
        <v>0</v>
      </c>
      <c r="AB8" s="4">
        <f t="shared" si="1"/>
        <v>0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</row>
    <row r="9" spans="1:132" s="5" customFormat="1" ht="24.9" customHeight="1" x14ac:dyDescent="0.3">
      <c r="A9" s="10" t="s">
        <v>11</v>
      </c>
      <c r="B9" s="19">
        <v>50000</v>
      </c>
      <c r="C9" s="20">
        <f t="shared" si="0"/>
        <v>5.0000000000000001E-3</v>
      </c>
      <c r="D9" s="2"/>
      <c r="E9" s="3">
        <f>D9*$B$9</f>
        <v>0</v>
      </c>
      <c r="F9" s="2"/>
      <c r="G9" s="3">
        <f>F9*$B$9</f>
        <v>0</v>
      </c>
      <c r="H9" s="2"/>
      <c r="I9" s="3">
        <f>H9*$B$9</f>
        <v>0</v>
      </c>
      <c r="J9" s="2"/>
      <c r="K9" s="3">
        <f>J9*$B$9</f>
        <v>0</v>
      </c>
      <c r="L9" s="2"/>
      <c r="M9" s="3">
        <f>L9*$B$9</f>
        <v>0</v>
      </c>
      <c r="N9" s="2"/>
      <c r="O9" s="3">
        <f>N9*$B$9</f>
        <v>0</v>
      </c>
      <c r="P9" s="2"/>
      <c r="Q9" s="3">
        <f>P9*$B$9</f>
        <v>0</v>
      </c>
      <c r="R9" s="2"/>
      <c r="S9" s="3">
        <f>R9*$B$9</f>
        <v>0</v>
      </c>
      <c r="T9" s="2"/>
      <c r="U9" s="3">
        <f>T9*$B$9</f>
        <v>0</v>
      </c>
      <c r="V9" s="2"/>
      <c r="W9" s="3">
        <f>V9*$B$9</f>
        <v>0</v>
      </c>
      <c r="X9" s="2"/>
      <c r="Y9" s="3">
        <f>X9*$B$9</f>
        <v>0</v>
      </c>
      <c r="Z9" s="2"/>
      <c r="AA9" s="3">
        <f>Z9*$B$9</f>
        <v>0</v>
      </c>
      <c r="AB9" s="4">
        <f t="shared" si="1"/>
        <v>0</v>
      </c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</row>
    <row r="10" spans="1:132" s="5" customFormat="1" ht="24.9" customHeight="1" x14ac:dyDescent="0.3">
      <c r="A10" s="10" t="s">
        <v>12</v>
      </c>
      <c r="B10" s="19">
        <v>400000</v>
      </c>
      <c r="C10" s="20">
        <f t="shared" si="0"/>
        <v>0.04</v>
      </c>
      <c r="D10" s="2"/>
      <c r="E10" s="3">
        <f>D10*$B$10</f>
        <v>0</v>
      </c>
      <c r="F10" s="2"/>
      <c r="G10" s="3">
        <f>F10*$B$10</f>
        <v>0</v>
      </c>
      <c r="H10" s="2"/>
      <c r="I10" s="3">
        <f>H10*$B$10</f>
        <v>0</v>
      </c>
      <c r="J10" s="2"/>
      <c r="K10" s="3">
        <f>J10*$B$10</f>
        <v>0</v>
      </c>
      <c r="L10" s="2"/>
      <c r="M10" s="3">
        <f>L10*$B$10</f>
        <v>0</v>
      </c>
      <c r="N10" s="2"/>
      <c r="O10" s="3">
        <f>N10*$B$10</f>
        <v>0</v>
      </c>
      <c r="P10" s="2"/>
      <c r="Q10" s="3">
        <f>P10*$B$10</f>
        <v>0</v>
      </c>
      <c r="R10" s="2"/>
      <c r="S10" s="3">
        <f>R10*$B$10</f>
        <v>0</v>
      </c>
      <c r="T10" s="2"/>
      <c r="U10" s="3">
        <f>T10*$B$10</f>
        <v>0</v>
      </c>
      <c r="V10" s="2"/>
      <c r="W10" s="3">
        <f>V10*$B$10</f>
        <v>0</v>
      </c>
      <c r="X10" s="2"/>
      <c r="Y10" s="3">
        <f>X10*$B$10</f>
        <v>0</v>
      </c>
      <c r="Z10" s="2"/>
      <c r="AA10" s="3">
        <f>Z10*$B$10</f>
        <v>0</v>
      </c>
      <c r="AB10" s="4">
        <f t="shared" si="1"/>
        <v>0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</row>
    <row r="11" spans="1:132" ht="24.9" customHeight="1" x14ac:dyDescent="0.3">
      <c r="A11" s="11" t="s">
        <v>28</v>
      </c>
      <c r="B11" s="19">
        <f>SUM(B4:B10)</f>
        <v>10000000</v>
      </c>
      <c r="C11" s="20">
        <f>SUM(C4:C10)</f>
        <v>1</v>
      </c>
      <c r="D11" s="6"/>
      <c r="E11" s="4">
        <f>SUM(E4:E10)</f>
        <v>0</v>
      </c>
      <c r="F11" s="6"/>
      <c r="G11" s="4">
        <f>SUM(G4:G10)</f>
        <v>0</v>
      </c>
      <c r="H11" s="6"/>
      <c r="I11" s="4">
        <f>SUM(I4:I10)</f>
        <v>0</v>
      </c>
      <c r="J11" s="6"/>
      <c r="K11" s="4">
        <f>SUM(K4:K10)</f>
        <v>0</v>
      </c>
      <c r="L11" s="6"/>
      <c r="M11" s="4">
        <f>SUM(M4:M10)</f>
        <v>0</v>
      </c>
      <c r="N11" s="6"/>
      <c r="O11" s="4">
        <f>SUM(O4:O10)</f>
        <v>0</v>
      </c>
      <c r="P11" s="6"/>
      <c r="Q11" s="4">
        <f>SUM(Q4:Q10)</f>
        <v>0</v>
      </c>
      <c r="R11" s="6"/>
      <c r="S11" s="4">
        <f>SUM(S4:S10)</f>
        <v>0</v>
      </c>
      <c r="T11" s="6"/>
      <c r="U11" s="4">
        <f>SUM(U4:U10)</f>
        <v>0</v>
      </c>
      <c r="V11" s="6"/>
      <c r="W11" s="4">
        <f>SUM(W4:W10)</f>
        <v>0</v>
      </c>
      <c r="X11" s="6"/>
      <c r="Y11" s="4">
        <f>SUM(Y4:Y10)</f>
        <v>0</v>
      </c>
      <c r="Z11" s="6"/>
      <c r="AA11" s="4">
        <f>SUM(AA4:AA10)</f>
        <v>0</v>
      </c>
      <c r="AB11" s="4">
        <f>SUM(AB4:AB10)</f>
        <v>0</v>
      </c>
    </row>
    <row r="12" spans="1:132" ht="24.9" customHeight="1" x14ac:dyDescent="0.3">
      <c r="A12" s="8"/>
      <c r="B12" s="31"/>
      <c r="C12" s="32"/>
      <c r="D12" s="25" t="s">
        <v>1</v>
      </c>
      <c r="E12" s="26" t="s">
        <v>23</v>
      </c>
      <c r="F12" s="25" t="s">
        <v>1</v>
      </c>
      <c r="G12" s="26" t="s">
        <v>23</v>
      </c>
      <c r="H12" s="25" t="s">
        <v>1</v>
      </c>
      <c r="I12" s="26" t="s">
        <v>23</v>
      </c>
      <c r="J12" s="25" t="s">
        <v>1</v>
      </c>
      <c r="K12" s="26" t="s">
        <v>23</v>
      </c>
      <c r="L12" s="25" t="s">
        <v>1</v>
      </c>
      <c r="M12" s="26" t="s">
        <v>23</v>
      </c>
      <c r="N12" s="25" t="s">
        <v>1</v>
      </c>
      <c r="O12" s="37" t="s">
        <v>23</v>
      </c>
      <c r="P12" s="25" t="s">
        <v>1</v>
      </c>
      <c r="Q12" s="26" t="s">
        <v>23</v>
      </c>
      <c r="R12" s="25" t="s">
        <v>1</v>
      </c>
      <c r="S12" s="26" t="s">
        <v>23</v>
      </c>
      <c r="T12" s="25" t="s">
        <v>1</v>
      </c>
      <c r="U12" s="26" t="s">
        <v>23</v>
      </c>
      <c r="V12" s="25" t="s">
        <v>1</v>
      </c>
      <c r="W12" s="26" t="s">
        <v>23</v>
      </c>
      <c r="X12" s="25" t="s">
        <v>1</v>
      </c>
      <c r="Y12" s="26" t="s">
        <v>23</v>
      </c>
      <c r="Z12" s="25" t="s">
        <v>1</v>
      </c>
      <c r="AA12" s="26" t="s">
        <v>23</v>
      </c>
      <c r="AB12" s="36"/>
    </row>
    <row r="13" spans="1:132" ht="24.9" customHeight="1" x14ac:dyDescent="0.3">
      <c r="A13" s="8"/>
      <c r="B13" s="27" t="s">
        <v>2</v>
      </c>
      <c r="C13" s="28" t="s">
        <v>3</v>
      </c>
      <c r="D13" s="27">
        <v>1</v>
      </c>
      <c r="E13" s="28" t="s">
        <v>24</v>
      </c>
      <c r="F13" s="27">
        <v>2</v>
      </c>
      <c r="G13" s="28" t="s">
        <v>24</v>
      </c>
      <c r="H13" s="27">
        <f>F13+1</f>
        <v>3</v>
      </c>
      <c r="I13" s="28" t="s">
        <v>24</v>
      </c>
      <c r="J13" s="27">
        <f>H13+1</f>
        <v>4</v>
      </c>
      <c r="K13" s="28" t="s">
        <v>24</v>
      </c>
      <c r="L13" s="27">
        <f>J13+1</f>
        <v>5</v>
      </c>
      <c r="M13" s="28" t="s">
        <v>24</v>
      </c>
      <c r="N13" s="27">
        <f>L13+1</f>
        <v>6</v>
      </c>
      <c r="O13" s="27" t="s">
        <v>24</v>
      </c>
      <c r="P13" s="27">
        <f>N13+1</f>
        <v>7</v>
      </c>
      <c r="Q13" s="28" t="s">
        <v>24</v>
      </c>
      <c r="R13" s="27">
        <f>P13+1</f>
        <v>8</v>
      </c>
      <c r="S13" s="28" t="s">
        <v>24</v>
      </c>
      <c r="T13" s="27">
        <f>R13+1</f>
        <v>9</v>
      </c>
      <c r="U13" s="28" t="s">
        <v>24</v>
      </c>
      <c r="V13" s="27">
        <f>T13+1</f>
        <v>10</v>
      </c>
      <c r="W13" s="28" t="s">
        <v>24</v>
      </c>
      <c r="X13" s="27">
        <f>V13+1</f>
        <v>11</v>
      </c>
      <c r="Y13" s="28" t="s">
        <v>24</v>
      </c>
      <c r="Z13" s="27">
        <f>X13+1</f>
        <v>12</v>
      </c>
      <c r="AA13" s="28" t="s">
        <v>24</v>
      </c>
      <c r="AB13" s="27" t="s">
        <v>29</v>
      </c>
    </row>
    <row r="14" spans="1:132" ht="24.9" customHeight="1" x14ac:dyDescent="0.3">
      <c r="A14" s="13" t="s">
        <v>13</v>
      </c>
      <c r="B14" s="29" t="s">
        <v>3</v>
      </c>
      <c r="C14" s="30" t="s">
        <v>4</v>
      </c>
      <c r="D14" s="29" t="s">
        <v>4</v>
      </c>
      <c r="E14" s="30" t="s">
        <v>25</v>
      </c>
      <c r="F14" s="29" t="s">
        <v>4</v>
      </c>
      <c r="G14" s="30" t="s">
        <v>25</v>
      </c>
      <c r="H14" s="29" t="s">
        <v>4</v>
      </c>
      <c r="I14" s="30" t="s">
        <v>25</v>
      </c>
      <c r="J14" s="29" t="s">
        <v>4</v>
      </c>
      <c r="K14" s="30" t="s">
        <v>25</v>
      </c>
      <c r="L14" s="29" t="s">
        <v>4</v>
      </c>
      <c r="M14" s="30" t="s">
        <v>25</v>
      </c>
      <c r="N14" s="29" t="s">
        <v>4</v>
      </c>
      <c r="O14" s="29" t="s">
        <v>25</v>
      </c>
      <c r="P14" s="29" t="s">
        <v>4</v>
      </c>
      <c r="Q14" s="30" t="s">
        <v>25</v>
      </c>
      <c r="R14" s="29" t="s">
        <v>4</v>
      </c>
      <c r="S14" s="30" t="s">
        <v>25</v>
      </c>
      <c r="T14" s="29" t="s">
        <v>4</v>
      </c>
      <c r="U14" s="30" t="s">
        <v>25</v>
      </c>
      <c r="V14" s="29" t="s">
        <v>4</v>
      </c>
      <c r="W14" s="30" t="s">
        <v>25</v>
      </c>
      <c r="X14" s="29" t="s">
        <v>4</v>
      </c>
      <c r="Y14" s="30" t="s">
        <v>25</v>
      </c>
      <c r="Z14" s="29" t="s">
        <v>4</v>
      </c>
      <c r="AA14" s="30" t="s">
        <v>25</v>
      </c>
      <c r="AB14" s="29" t="s">
        <v>5</v>
      </c>
    </row>
    <row r="15" spans="1:132" ht="24.9" customHeight="1" x14ac:dyDescent="0.3">
      <c r="A15" s="15" t="s">
        <v>14</v>
      </c>
      <c r="B15" s="21">
        <v>5000000</v>
      </c>
      <c r="C15" s="22">
        <f t="shared" ref="C15:C21" si="2">B15/$B$22</f>
        <v>0.5</v>
      </c>
      <c r="D15" s="2"/>
      <c r="E15" s="3">
        <f>D15*$B$15</f>
        <v>0</v>
      </c>
      <c r="F15" s="2"/>
      <c r="G15" s="3">
        <f>F15*$B$15</f>
        <v>0</v>
      </c>
      <c r="H15" s="2"/>
      <c r="I15" s="3">
        <f>H15*$B$15</f>
        <v>0</v>
      </c>
      <c r="J15" s="2"/>
      <c r="K15" s="3">
        <f>J15*$B$15</f>
        <v>0</v>
      </c>
      <c r="L15" s="2"/>
      <c r="M15" s="3">
        <f>L15*$B$15</f>
        <v>0</v>
      </c>
      <c r="N15" s="2"/>
      <c r="O15" s="3">
        <f>N15*$B$15</f>
        <v>0</v>
      </c>
      <c r="P15" s="2"/>
      <c r="Q15" s="3">
        <f>P15*$B$15</f>
        <v>0</v>
      </c>
      <c r="R15" s="2"/>
      <c r="S15" s="3">
        <f>R15*$B$15</f>
        <v>0</v>
      </c>
      <c r="T15" s="2"/>
      <c r="U15" s="3">
        <f>T15*$B$15</f>
        <v>0</v>
      </c>
      <c r="V15" s="2"/>
      <c r="W15" s="3">
        <f>V15*$B$15</f>
        <v>0</v>
      </c>
      <c r="X15" s="2"/>
      <c r="Y15" s="3">
        <f>X15*$B$15</f>
        <v>0</v>
      </c>
      <c r="Z15" s="2"/>
      <c r="AA15" s="3">
        <f>Z15*$B$15</f>
        <v>0</v>
      </c>
      <c r="AB15" s="4">
        <f t="shared" ref="AB15:AB21" si="3">SUM(AA15,Y15,W15,U15,S15,Q15,O15,M15,K15,I15,G15,E15)</f>
        <v>0</v>
      </c>
    </row>
    <row r="16" spans="1:132" ht="24.9" customHeight="1" x14ac:dyDescent="0.3">
      <c r="A16" s="15" t="s">
        <v>15</v>
      </c>
      <c r="B16" s="21">
        <v>2250000</v>
      </c>
      <c r="C16" s="22">
        <f t="shared" si="2"/>
        <v>0.22500000000000001</v>
      </c>
      <c r="D16" s="2"/>
      <c r="E16" s="3">
        <f>D16*$B$16</f>
        <v>0</v>
      </c>
      <c r="F16" s="2"/>
      <c r="G16" s="3">
        <f>F16*$B$16</f>
        <v>0</v>
      </c>
      <c r="H16" s="2"/>
      <c r="I16" s="3">
        <f>H16*$B$16</f>
        <v>0</v>
      </c>
      <c r="J16" s="2"/>
      <c r="K16" s="3">
        <f>J16*$B$16</f>
        <v>0</v>
      </c>
      <c r="L16" s="2"/>
      <c r="M16" s="3">
        <f>L16*$B$16</f>
        <v>0</v>
      </c>
      <c r="N16" s="2"/>
      <c r="O16" s="3">
        <f>N16*$B$16</f>
        <v>0</v>
      </c>
      <c r="P16" s="2"/>
      <c r="Q16" s="3">
        <f>P16*$B$16</f>
        <v>0</v>
      </c>
      <c r="R16" s="2"/>
      <c r="S16" s="3">
        <f>R16*$B$16</f>
        <v>0</v>
      </c>
      <c r="T16" s="2"/>
      <c r="U16" s="3">
        <f>T16*$B$16</f>
        <v>0</v>
      </c>
      <c r="V16" s="2"/>
      <c r="W16" s="3">
        <f>V16*$B$16</f>
        <v>0</v>
      </c>
      <c r="X16" s="2"/>
      <c r="Y16" s="3">
        <f>X16*$B$16</f>
        <v>0</v>
      </c>
      <c r="Z16" s="2"/>
      <c r="AA16" s="3">
        <f>Z16*$B$16</f>
        <v>0</v>
      </c>
      <c r="AB16" s="4">
        <f t="shared" si="3"/>
        <v>0</v>
      </c>
    </row>
    <row r="17" spans="1:28" ht="24.9" customHeight="1" x14ac:dyDescent="0.3">
      <c r="A17" s="15" t="s">
        <v>16</v>
      </c>
      <c r="B17" s="21">
        <v>750000</v>
      </c>
      <c r="C17" s="22">
        <f t="shared" si="2"/>
        <v>7.4999999999999997E-2</v>
      </c>
      <c r="D17" s="2"/>
      <c r="E17" s="3">
        <f>D17*$B$17</f>
        <v>0</v>
      </c>
      <c r="F17" s="2"/>
      <c r="G17" s="3">
        <f>F17*$B$17</f>
        <v>0</v>
      </c>
      <c r="H17" s="2"/>
      <c r="I17" s="3">
        <f>H17*$B$17</f>
        <v>0</v>
      </c>
      <c r="J17" s="2"/>
      <c r="K17" s="3">
        <f>J17*$B$17</f>
        <v>0</v>
      </c>
      <c r="L17" s="2"/>
      <c r="M17" s="3">
        <f>L17*$B$17</f>
        <v>0</v>
      </c>
      <c r="N17" s="2"/>
      <c r="O17" s="3">
        <f>N17*$B$17</f>
        <v>0</v>
      </c>
      <c r="P17" s="2"/>
      <c r="Q17" s="3">
        <f>P17*$B$17</f>
        <v>0</v>
      </c>
      <c r="R17" s="2"/>
      <c r="S17" s="3">
        <f>R17*$B$17</f>
        <v>0</v>
      </c>
      <c r="T17" s="2"/>
      <c r="U17" s="3">
        <f>T17*$B$17</f>
        <v>0</v>
      </c>
      <c r="V17" s="2"/>
      <c r="W17" s="3">
        <f>V17*$B$17</f>
        <v>0</v>
      </c>
      <c r="X17" s="2"/>
      <c r="Y17" s="3">
        <f>X17*$B$17</f>
        <v>0</v>
      </c>
      <c r="Z17" s="2"/>
      <c r="AA17" s="3">
        <f>Z17*$B$17</f>
        <v>0</v>
      </c>
      <c r="AB17" s="4">
        <f t="shared" si="3"/>
        <v>0</v>
      </c>
    </row>
    <row r="18" spans="1:28" ht="24.9" customHeight="1" x14ac:dyDescent="0.3">
      <c r="A18" s="10" t="s">
        <v>17</v>
      </c>
      <c r="B18" s="21">
        <v>500000</v>
      </c>
      <c r="C18" s="22">
        <f t="shared" si="2"/>
        <v>0.05</v>
      </c>
      <c r="D18" s="2"/>
      <c r="E18" s="3">
        <f>D18*$B$18</f>
        <v>0</v>
      </c>
      <c r="F18" s="2"/>
      <c r="G18" s="3">
        <f>F18*$B$18</f>
        <v>0</v>
      </c>
      <c r="H18" s="2"/>
      <c r="I18" s="3">
        <f>H18*$B$18</f>
        <v>0</v>
      </c>
      <c r="J18" s="2"/>
      <c r="K18" s="3">
        <f>J18*$B$18</f>
        <v>0</v>
      </c>
      <c r="L18" s="2"/>
      <c r="M18" s="3">
        <f>L18*$B$18</f>
        <v>0</v>
      </c>
      <c r="N18" s="2"/>
      <c r="O18" s="3">
        <f>N18*$B$18</f>
        <v>0</v>
      </c>
      <c r="P18" s="2"/>
      <c r="Q18" s="3">
        <f>P18*$B$18</f>
        <v>0</v>
      </c>
      <c r="R18" s="2"/>
      <c r="S18" s="3">
        <f>R18*$B$18</f>
        <v>0</v>
      </c>
      <c r="T18" s="2"/>
      <c r="U18" s="3">
        <f>T18*$B$18</f>
        <v>0</v>
      </c>
      <c r="V18" s="2"/>
      <c r="W18" s="3">
        <f>V18*$B$18</f>
        <v>0</v>
      </c>
      <c r="X18" s="2"/>
      <c r="Y18" s="3">
        <f>X18*$B$18</f>
        <v>0</v>
      </c>
      <c r="Z18" s="2"/>
      <c r="AA18" s="3">
        <f>Z18*$B$18</f>
        <v>0</v>
      </c>
      <c r="AB18" s="4">
        <f t="shared" si="3"/>
        <v>0</v>
      </c>
    </row>
    <row r="19" spans="1:28" ht="24.9" customHeight="1" x14ac:dyDescent="0.3">
      <c r="A19" s="15" t="s">
        <v>18</v>
      </c>
      <c r="B19" s="21">
        <v>500000</v>
      </c>
      <c r="C19" s="22">
        <f t="shared" si="2"/>
        <v>0.05</v>
      </c>
      <c r="D19" s="2"/>
      <c r="E19" s="3">
        <f>D19*$B$19</f>
        <v>0</v>
      </c>
      <c r="F19" s="2"/>
      <c r="G19" s="3">
        <f>F19*$B$19</f>
        <v>0</v>
      </c>
      <c r="H19" s="2"/>
      <c r="I19" s="3">
        <f>H19*$B$19</f>
        <v>0</v>
      </c>
      <c r="J19" s="2"/>
      <c r="K19" s="3">
        <f>J19*$B$19</f>
        <v>0</v>
      </c>
      <c r="L19" s="2"/>
      <c r="M19" s="3">
        <f>L19*$B$19</f>
        <v>0</v>
      </c>
      <c r="N19" s="2"/>
      <c r="O19" s="3">
        <f>N19*$B$19</f>
        <v>0</v>
      </c>
      <c r="P19" s="2"/>
      <c r="Q19" s="3">
        <f>P19*$B$18</f>
        <v>0</v>
      </c>
      <c r="R19" s="2"/>
      <c r="S19" s="3">
        <f>R19*$B$19</f>
        <v>0</v>
      </c>
      <c r="T19" s="2"/>
      <c r="U19" s="3">
        <f>T19*$B$19</f>
        <v>0</v>
      </c>
      <c r="V19" s="2"/>
      <c r="W19" s="3">
        <f>V19*$B$19</f>
        <v>0</v>
      </c>
      <c r="X19" s="2"/>
      <c r="Y19" s="3">
        <f>X19*$B$19</f>
        <v>0</v>
      </c>
      <c r="Z19" s="2"/>
      <c r="AA19" s="3">
        <f>Z19*$B$19</f>
        <v>0</v>
      </c>
      <c r="AB19" s="4">
        <f t="shared" si="3"/>
        <v>0</v>
      </c>
    </row>
    <row r="20" spans="1:28" ht="24.9" customHeight="1" x14ac:dyDescent="0.3">
      <c r="A20" s="15" t="s">
        <v>19</v>
      </c>
      <c r="B20" s="21">
        <v>1000000</v>
      </c>
      <c r="C20" s="22">
        <f t="shared" si="2"/>
        <v>0.1</v>
      </c>
      <c r="D20" s="2"/>
      <c r="E20" s="3">
        <f>D20*$B$19</f>
        <v>0</v>
      </c>
      <c r="F20" s="2"/>
      <c r="G20" s="3">
        <f>F20*$B$20</f>
        <v>0</v>
      </c>
      <c r="H20" s="2"/>
      <c r="I20" s="3">
        <f>H20*$B$20</f>
        <v>0</v>
      </c>
      <c r="J20" s="2"/>
      <c r="K20" s="3">
        <f>J20*$B$20</f>
        <v>0</v>
      </c>
      <c r="L20" s="2"/>
      <c r="M20" s="3">
        <f>L20*$B$20</f>
        <v>0</v>
      </c>
      <c r="N20" s="2"/>
      <c r="O20" s="3">
        <f>N20*$B$20</f>
        <v>0</v>
      </c>
      <c r="P20" s="2"/>
      <c r="Q20" s="3">
        <f>P20*$B$20</f>
        <v>0</v>
      </c>
      <c r="R20" s="2"/>
      <c r="S20" s="3">
        <f>R20*$B$20</f>
        <v>0</v>
      </c>
      <c r="T20" s="2"/>
      <c r="U20" s="3">
        <f>T20*$B$20</f>
        <v>0</v>
      </c>
      <c r="V20" s="2"/>
      <c r="W20" s="3">
        <f>V20*$B$20</f>
        <v>0</v>
      </c>
      <c r="X20" s="2"/>
      <c r="Y20" s="3">
        <f>X20*$B$20</f>
        <v>0</v>
      </c>
      <c r="Z20" s="2"/>
      <c r="AA20" s="3">
        <f>Z20*$B$20</f>
        <v>0</v>
      </c>
      <c r="AB20" s="4">
        <f t="shared" si="3"/>
        <v>0</v>
      </c>
    </row>
    <row r="21" spans="1:28" ht="24.9" customHeight="1" x14ac:dyDescent="0.3">
      <c r="A21" s="15" t="s">
        <v>20</v>
      </c>
      <c r="B21" s="21">
        <v>0</v>
      </c>
      <c r="C21" s="22">
        <f t="shared" si="2"/>
        <v>0</v>
      </c>
      <c r="D21" s="2"/>
      <c r="E21" s="3">
        <f>D21*$B$21</f>
        <v>0</v>
      </c>
      <c r="F21" s="2"/>
      <c r="G21" s="3">
        <f>F21*$B$21</f>
        <v>0</v>
      </c>
      <c r="H21" s="2"/>
      <c r="I21" s="3">
        <f>H21*$B$21</f>
        <v>0</v>
      </c>
      <c r="J21" s="2"/>
      <c r="K21" s="3">
        <f>J21*$B$21</f>
        <v>0</v>
      </c>
      <c r="L21" s="2"/>
      <c r="M21" s="3">
        <f>L21*$B$21</f>
        <v>0</v>
      </c>
      <c r="N21" s="2"/>
      <c r="O21" s="3">
        <f>N21*$B$21</f>
        <v>0</v>
      </c>
      <c r="P21" s="2"/>
      <c r="Q21" s="3">
        <f>P21*$B$21</f>
        <v>0</v>
      </c>
      <c r="R21" s="2"/>
      <c r="S21" s="3">
        <f>R21*$B$21</f>
        <v>0</v>
      </c>
      <c r="T21" s="2"/>
      <c r="U21" s="3">
        <f>T21*$B$21</f>
        <v>0</v>
      </c>
      <c r="V21" s="2"/>
      <c r="W21" s="3">
        <f>V21*$B$21</f>
        <v>0</v>
      </c>
      <c r="X21" s="2"/>
      <c r="Y21" s="3">
        <f>X21*$B$21</f>
        <v>0</v>
      </c>
      <c r="Z21" s="2"/>
      <c r="AA21" s="3">
        <f>Z21*$B$21</f>
        <v>0</v>
      </c>
      <c r="AB21" s="4">
        <f t="shared" si="3"/>
        <v>0</v>
      </c>
    </row>
    <row r="22" spans="1:28" ht="24.9" customHeight="1" x14ac:dyDescent="0.3">
      <c r="A22" s="11" t="s">
        <v>26</v>
      </c>
      <c r="B22" s="21">
        <f>SUM(B15:B21)</f>
        <v>10000000</v>
      </c>
      <c r="C22" s="20">
        <f>SUM(C15:C21)</f>
        <v>1</v>
      </c>
      <c r="D22" s="6"/>
      <c r="E22" s="4">
        <f>SUM(E15:E21)</f>
        <v>0</v>
      </c>
      <c r="F22" s="6"/>
      <c r="G22" s="4">
        <f>SUM(G15:G21)</f>
        <v>0</v>
      </c>
      <c r="H22" s="6"/>
      <c r="I22" s="4">
        <f>SUM(I15:I21)</f>
        <v>0</v>
      </c>
      <c r="J22" s="6"/>
      <c r="K22" s="4">
        <f>SUM(K15:K21)</f>
        <v>0</v>
      </c>
      <c r="L22" s="6"/>
      <c r="M22" s="4">
        <f>SUM(M15:M21)</f>
        <v>0</v>
      </c>
      <c r="N22" s="6"/>
      <c r="O22" s="4">
        <f>SUM(O15:O21)</f>
        <v>0</v>
      </c>
      <c r="P22" s="6"/>
      <c r="Q22" s="4">
        <f>SUM(Q15:Q21)</f>
        <v>0</v>
      </c>
      <c r="R22" s="6"/>
      <c r="S22" s="4">
        <f>SUM(S15:S21)</f>
        <v>0</v>
      </c>
      <c r="T22" s="6"/>
      <c r="U22" s="4">
        <f>SUM(U15:U21)</f>
        <v>0</v>
      </c>
      <c r="V22" s="6"/>
      <c r="W22" s="4">
        <f>SUM(W15:W21)</f>
        <v>0</v>
      </c>
      <c r="X22" s="6"/>
      <c r="Y22" s="4">
        <f>SUM(Y15:Y21)</f>
        <v>0</v>
      </c>
      <c r="Z22" s="6"/>
      <c r="AA22" s="4">
        <f>SUM(AA15:AA21)</f>
        <v>0</v>
      </c>
      <c r="AB22" s="4">
        <f>SUM(AB15:AB21)</f>
        <v>0</v>
      </c>
    </row>
    <row r="23" spans="1:28" ht="24.9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24.9" customHeight="1" x14ac:dyDescent="0.3">
      <c r="A24" s="16" t="s">
        <v>30</v>
      </c>
      <c r="B24" s="7">
        <f>B11-B22</f>
        <v>0</v>
      </c>
      <c r="C24" s="6"/>
      <c r="D24" s="6"/>
      <c r="E24" s="3">
        <f>E11-E22</f>
        <v>0</v>
      </c>
      <c r="F24" s="6"/>
      <c r="G24" s="3">
        <f>G11-G22</f>
        <v>0</v>
      </c>
      <c r="H24" s="6"/>
      <c r="I24" s="3">
        <f>I11-I22</f>
        <v>0</v>
      </c>
      <c r="J24" s="6"/>
      <c r="K24" s="3">
        <f>K11-K22</f>
        <v>0</v>
      </c>
      <c r="L24" s="6"/>
      <c r="M24" s="3">
        <f>M11-M22</f>
        <v>0</v>
      </c>
      <c r="N24" s="6"/>
      <c r="O24" s="3">
        <f>O11-O22</f>
        <v>0</v>
      </c>
      <c r="P24" s="6"/>
      <c r="Q24" s="3">
        <f>Q11-Q22</f>
        <v>0</v>
      </c>
      <c r="R24" s="6"/>
      <c r="S24" s="3">
        <f>S11-S22</f>
        <v>0</v>
      </c>
      <c r="T24" s="6"/>
      <c r="U24" s="3">
        <f>U11-U22</f>
        <v>0</v>
      </c>
      <c r="V24" s="6"/>
      <c r="W24" s="3">
        <f>W11-W22</f>
        <v>0</v>
      </c>
      <c r="X24" s="6"/>
      <c r="Y24" s="3">
        <f>Y11-Y22</f>
        <v>0</v>
      </c>
      <c r="Z24" s="6"/>
      <c r="AA24" s="3">
        <f>AA11-AA22</f>
        <v>0</v>
      </c>
      <c r="AB24" s="7">
        <f>AB11-AB22</f>
        <v>0</v>
      </c>
    </row>
    <row r="25" spans="1:28" ht="24.9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24.9" customHeight="1" x14ac:dyDescent="0.3">
      <c r="A26" s="17" t="s">
        <v>21</v>
      </c>
      <c r="B26" s="33">
        <v>1300000</v>
      </c>
      <c r="C26" s="34"/>
      <c r="D26" s="34"/>
      <c r="E26" s="35">
        <f>B26</f>
        <v>1300000</v>
      </c>
      <c r="F26" s="34"/>
      <c r="G26" s="35">
        <f>E28</f>
        <v>1300000</v>
      </c>
      <c r="H26" s="34"/>
      <c r="I26" s="35">
        <f>G28</f>
        <v>1300000</v>
      </c>
      <c r="J26" s="34"/>
      <c r="K26" s="35">
        <f>I28</f>
        <v>1300000</v>
      </c>
      <c r="L26" s="34"/>
      <c r="M26" s="35">
        <f>K28</f>
        <v>1300000</v>
      </c>
      <c r="N26" s="34"/>
      <c r="O26" s="35">
        <f>M28</f>
        <v>1300000</v>
      </c>
      <c r="P26" s="34"/>
      <c r="Q26" s="35">
        <f>O28</f>
        <v>1300000</v>
      </c>
      <c r="R26" s="34"/>
      <c r="S26" s="35">
        <f>Q28</f>
        <v>1300000</v>
      </c>
      <c r="T26" s="34"/>
      <c r="U26" s="35">
        <f>S28</f>
        <v>1300000</v>
      </c>
      <c r="V26" s="34"/>
      <c r="W26" s="35">
        <f>U28</f>
        <v>1300000</v>
      </c>
      <c r="X26" s="34"/>
      <c r="Y26" s="35">
        <f>W28</f>
        <v>1300000</v>
      </c>
      <c r="Z26" s="34"/>
      <c r="AA26" s="35">
        <f>Y28</f>
        <v>1300000</v>
      </c>
      <c r="AB26" s="35">
        <f>AA28</f>
        <v>1300000</v>
      </c>
    </row>
    <row r="27" spans="1:28" ht="24.9" customHeight="1" x14ac:dyDescent="0.3">
      <c r="A27" s="18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</row>
    <row r="28" spans="1:28" ht="24.9" customHeight="1" x14ac:dyDescent="0.3">
      <c r="A28" s="17" t="s">
        <v>22</v>
      </c>
      <c r="B28" s="35">
        <f>B26+B24</f>
        <v>1300000</v>
      </c>
      <c r="C28" s="34"/>
      <c r="D28" s="34"/>
      <c r="E28" s="35">
        <f>E26+E24</f>
        <v>1300000</v>
      </c>
      <c r="F28" s="34"/>
      <c r="G28" s="35">
        <f>G26+G24</f>
        <v>1300000</v>
      </c>
      <c r="H28" s="34"/>
      <c r="I28" s="35">
        <f>I26+I24</f>
        <v>1300000</v>
      </c>
      <c r="J28" s="34"/>
      <c r="K28" s="35">
        <f>K26+K24</f>
        <v>1300000</v>
      </c>
      <c r="L28" s="34"/>
      <c r="M28" s="35">
        <f>M26+M24</f>
        <v>1300000</v>
      </c>
      <c r="N28" s="34"/>
      <c r="O28" s="35">
        <f>O26+O24</f>
        <v>1300000</v>
      </c>
      <c r="P28" s="34"/>
      <c r="Q28" s="35">
        <f>Q26+Q24</f>
        <v>1300000</v>
      </c>
      <c r="R28" s="34"/>
      <c r="S28" s="35">
        <f>S26+S24</f>
        <v>1300000</v>
      </c>
      <c r="T28" s="34"/>
      <c r="U28" s="35">
        <f>U26+U24</f>
        <v>1300000</v>
      </c>
      <c r="V28" s="34"/>
      <c r="W28" s="35">
        <f>W26+W24</f>
        <v>1300000</v>
      </c>
      <c r="X28" s="34"/>
      <c r="Y28" s="35">
        <f>Y26+Y24</f>
        <v>1300000</v>
      </c>
      <c r="Z28" s="34"/>
      <c r="AA28" s="35">
        <f>AA26+AA24</f>
        <v>1300000</v>
      </c>
      <c r="AB28" s="35">
        <f>AB26+AB24</f>
        <v>1300000</v>
      </c>
    </row>
  </sheetData>
  <pageMargins left="0.7" right="0.7" top="0.75" bottom="0.75" header="0.3" footer="0.3"/>
  <pageSetup scale="65" fitToWidth="0" fitToHeight="0" orientation="landscape" r:id="rId1"/>
  <headerFooter>
    <oddHeader>&amp;C&amp;"-,Bold"&amp;14Cash Flow Forecasting Worksheet</oddHeader>
  </headerFooter>
  <colBreaks count="1" manualBreakCount="1">
    <brk id="15" max="2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sawdon</dc:creator>
  <cp:lastModifiedBy>Janel</cp:lastModifiedBy>
  <cp:lastPrinted>2019-05-13T12:12:38Z</cp:lastPrinted>
  <dcterms:created xsi:type="dcterms:W3CDTF">2019-05-13T11:14:25Z</dcterms:created>
  <dcterms:modified xsi:type="dcterms:W3CDTF">2019-06-28T16:21:32Z</dcterms:modified>
</cp:coreProperties>
</file>